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03\1 výzva\"/>
    </mc:Choice>
  </mc:AlternateContent>
  <xr:revisionPtr revIDLastSave="0" documentId="13_ncr:1_{6DAE53DB-2AD1-451E-AFF4-33E34BC9EFD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1" l="1"/>
  <c r="T10" i="1"/>
  <c r="S12" i="1"/>
  <c r="S8" i="1"/>
  <c r="S11" i="1"/>
  <c r="P8" i="1"/>
  <c r="P9" i="1"/>
  <c r="P10" i="1"/>
  <c r="P11" i="1"/>
  <c r="P12" i="1"/>
  <c r="T8" i="1"/>
  <c r="T9" i="1"/>
  <c r="P7" i="1"/>
  <c r="Q15" i="1" l="1"/>
  <c r="S10" i="1"/>
  <c r="T12" i="1"/>
  <c r="T11" i="1"/>
  <c r="T7" i="1"/>
  <c r="S7" i="1" l="1"/>
  <c r="R15" i="1" s="1"/>
</calcChain>
</file>

<file path=xl/sharedStrings.xml><?xml version="1.0" encoding="utf-8"?>
<sst xmlns="http://schemas.openxmlformats.org/spreadsheetml/2006/main" count="62" uniqueCount="51">
  <si>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</si>
  <si>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</si>
  <si>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</si>
  <si>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</si>
  <si>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</si>
  <si>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</si>
  <si>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</si>
  <si>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</si>
  <si>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</si>
  <si>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</si>
  <si>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</si>
  <si>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</si>
  <si>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>30231310-3 - Ploché monitory</t>
  </si>
  <si>
    <t xml:space="preserve">30233132-5 - Diskové jednotky 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</si>
  <si>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</si>
  <si>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</si>
  <si>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</si>
  <si>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</si>
  <si>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</si>
  <si>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</si>
  <si>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</si>
  <si>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</si>
  <si>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</si>
  <si>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</si>
  <si>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</si>
  <si>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</si>
  <si>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</si>
  <si>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</si>
  <si>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</si>
  <si>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</si>
  <si>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</si>
  <si>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</si>
  <si>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NE</t>
  </si>
  <si>
    <t>Pokud financováno z projektových prostředků, pak ŘEŠITEL uvede: NÁZEV A ČÍSLO DOTAČNÍHO PROJEKTU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</si>
  <si>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</si>
  <si>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Příloha č. 2 Kupní smlouvy - technická specifikace
Výpočetní technika (III.) 003 - 2023 </t>
  </si>
  <si>
    <t>SSD</t>
  </si>
  <si>
    <t>PC</t>
  </si>
  <si>
    <t>Monitor</t>
  </si>
  <si>
    <t>Powerbanka</t>
  </si>
  <si>
    <t>sada</t>
  </si>
  <si>
    <t>Společná faktura</t>
  </si>
  <si>
    <t>PhDr. Petr Simbartl, Ph.D.,
Tel.: 37763 3712,
E-mail: simbartl@fzs.zcu.cz</t>
  </si>
  <si>
    <t>Husova 11,
301 00 Plzeň,
Fakulta zdravotnických studií - Děkanát,
místnost HJ 206</t>
  </si>
  <si>
    <t>Minimální velikost disku 500 - 512 GB.
SSD M.2 (PCIe 3.0 4x NVMe).
Technologie TLC (Triple-Level Cell).
Maximální hmotnost 7 g.
Rozměr M.2: 2280.
Podporované funkce SMART, TRIM, HMB (Host Memory Buffer).
Minimální rychlost náhodného čtení 350 000 IOPS.
Minimální  rychlost náhodného zápisu 350 000 IOPS.
Minimální  rychlost čtení 3 450 MB/s.
Minimální  rychlost zápisu 2 200 MB/s.
Minimální životnost disku 300 TBW.</t>
  </si>
  <si>
    <t>SSD pro uživatele 2,5 SATA.
Minimální velikost disku 500 GB.
Technologie TLC (Triple-Level Cell).
Maximální hmotnost 60 g.
Podporované funkce TRIM.
Minimální rychlost náhodného čtení 90 000 IOPS.
Minimální  rychlost náhodného zápisu 80 000 IOPS.
Minimální  rychlost čtení 560MB/s.
Minimální  rychlost zápisu 510 MB/s.
Minimální životnost disku 200 TBW.</t>
  </si>
  <si>
    <t>Úhlopříčka displeje: minimálně 60,45 cm (23,8").
Úprava panelu: IPS, matný, antireflexní, LED podsvícení, Flicker Free.
Rozlišení: minimálně 1 920 × 1 080.
Pozorovací úhel: minimálně: 178° vodorovně, 178° svisle.
Jas: minimálně 250 cd/m2.
Kontrastní poměr: minimálně 1 000 : 1 statický, 8 000 000 : 1 dynamický.
Doba odezvy: maximálně 5 ms.
Video vstupy: minimálně HDMI a DisplayPort.
Výškově nastavitelný stojan.</t>
  </si>
  <si>
    <t>Kapacita 40 000 mAh.
Výstupy 2x USB-A, 1x USB-C. 
Vstupy USB-C, micro USB, Lightning.
Rychlé nabíjení (PD, FCP, SCP, AFC, QC).
Umožňuje nabíjení až 3 zařízení současně.
Výkon min. 22 W.</t>
  </si>
  <si>
    <t>Set klávesnice myš</t>
  </si>
  <si>
    <t>Bezdrátový set klávesnice a myši, klávesové zkratky, optická myš s kolečkem a dvěma až třemi tlačítky, připojení k PC pomocí USB přijímače. 
Klasických rozměrů. Myš minimálně 58 x 113 mm, klávesnice max. 456 x 158 mm.
Běžné rozložení vč. numerické klávesnice.
128bitové šifrování AES: klávesnice s technologii šifrování Advanced Encryption Standard.
Optická myš s rolovacím kolečkem.
Bezdrátové technologie 2,4 GHz, s dosahem až 4,5 metrů.
Set s velmi nízkou spotřebou, životnost baterie min. 12 měsíců při běžném používání.
Indikátor stavu baterií (např. indikační světlo).
Obsahuje českou znakovou sadu - české popisky na klávesnici. Typ spínače: Membránové.
Optická myš má univerzální úchop, může použít pravák i levák.</t>
  </si>
  <si>
    <r>
      <t xml:space="preserve">Počítač, provedení mini PC.
Procesor: Passmark score: CPU Score: min. 17 000.
Operacní systém: Windows 64-bit (Windows 10 Pro a vyšší) - OS Windows požadujeme z důvodu kompatibility s interními aplikacemi ZČU (Stag, Magion,...).
Interní úložište: min. 500 - 512 GB technologie: M.2 SSD, 1 pozice volná (m.2 nebo 2,5").
Paměť RAM: min. 8 GB technologie: DDR4 , 2 sloty, 1 volný.
Lan: minimálně 1 Gb/s Ethernet s podporou PXE s výstupem (konektorem) přímo na těle PC, Wake-on-lan.
WiFi: integrované, Bluetooth: integrovaný.
Konektory: minimálně: 2x USB 3.2, 1x USB 3.2, 1x USB 2.0, 2x Thunderbolt 4.
Výstup minimálně 2x HDMI 2.0b w/HDMI CEC.
Maximální rozměry PC (š x h x v) 18 × 18 × 4 cm, PC bude vkládán do upraveného PC stolu.
Existence ovladačů použitého HW ve Windows 10 a vyšší verze Windows.
Podpora prostřednictvím internetu.
Skříň nesmí být plombovaná.
</t>
    </r>
    <r>
      <rPr>
        <b/>
        <sz val="11"/>
        <color theme="1"/>
        <rFont val="Calibri"/>
        <family val="2"/>
        <charset val="238"/>
        <scheme val="minor"/>
      </rPr>
      <t>Externí napájecí adaptér je součástí, kompatibilní se zařízením.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</si>
</sst>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9" fillId="0" borderId="0"/>
    <xf numFmtId="0" fontId="9" fillId="0" borderId="0"/>
  </cellStyleXfs>
  <cellXfs count="12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1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4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0" fillId="5" borderId="4" xfId="0" applyFont="1" applyFill="1" applyBorder="1" applyAlignment="1">
      <alignment horizontal="center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5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5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5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left" vertical="center" wrapText="1" indent="1"/>
    </xf>
    <xf numFmtId="0" fontId="3" fillId="6" borderId="15" xfId="0" applyFont="1" applyFill="1" applyBorder="1" applyAlignment="1">
      <alignment horizontal="left" vertical="center" wrapText="1" indent="1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4" fillId="0" borderId="0" xfId="2" applyFont="1" applyAlignment="1">
      <alignment horizontal="left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13" fillId="6" borderId="18" xfId="0" applyFont="1" applyFill="1" applyBorder="1" applyAlignment="1">
      <alignment horizontal="center" vertical="center" wrapText="1"/>
    </xf>
    <xf numFmtId="0" fontId="13" fillId="6" borderId="19" xfId="0" applyFont="1" applyFill="1" applyBorder="1" applyAlignment="1">
      <alignment horizontal="center" vertical="center" wrapText="1"/>
    </xf>
    <xf numFmtId="0" fontId="13" fillId="6" borderId="20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5" fillId="4" borderId="13" xfId="0" applyFont="1" applyFill="1" applyBorder="1" applyAlignment="1" applyProtection="1">
      <alignment horizontal="left" vertical="center" wrapText="1" indent="1"/>
      <protection locked="0"/>
    </xf>
    <xf numFmtId="0" fontId="15" fillId="4" borderId="15" xfId="0" applyFont="1" applyFill="1" applyBorder="1" applyAlignment="1" applyProtection="1">
      <alignment horizontal="left" vertical="center" wrapText="1" indent="1"/>
      <protection locked="0"/>
    </xf>
    <xf numFmtId="0" fontId="15" fillId="4" borderId="17" xfId="0" applyFont="1" applyFill="1" applyBorder="1" applyAlignment="1" applyProtection="1">
      <alignment horizontal="lef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2"/>
  <sheetViews>
    <sheetView tabSelected="1" zoomScale="66" zoomScaleNormal="66" workbookViewId="0">
      <selection activeCell="R7" sqref="R7:R12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2.85546875" style="1" customWidth="1"/>
    <col min="4" max="4" width="12.28515625" style="2" customWidth="1"/>
    <col min="5" max="5" width="10.5703125" style="3" customWidth="1"/>
    <col min="6" max="6" width="103.5703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0.5703125" style="1" customWidth="1"/>
    <col min="11" max="11" width="27.28515625" hidden="1" customWidth="1"/>
    <col min="12" max="12" width="27" customWidth="1"/>
    <col min="13" max="13" width="27.28515625" customWidth="1"/>
    <col min="14" max="14" width="37.5703125" style="4" customWidth="1"/>
    <col min="15" max="15" width="27.42578125" style="4" customWidth="1"/>
    <col min="16" max="16" width="17.7109375" style="4" hidden="1" customWidth="1"/>
    <col min="17" max="17" width="23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6" style="5" customWidth="1"/>
  </cols>
  <sheetData>
    <row r="1" spans="1:22" ht="40.9" customHeight="1" x14ac:dyDescent="0.25">
      <c r="B1" s="78" t="s">
        <v>35</v>
      </c>
      <c r="C1" s="79"/>
      <c r="D1" s="79"/>
      <c r="E1"/>
      <c r="V1"/>
    </row>
    <row r="2" spans="1:22" ht="18.75" customHeight="1" x14ac:dyDescent="0.25">
      <c r="C2"/>
      <c r="D2" s="9"/>
      <c r="E2" s="10"/>
      <c r="G2" s="1"/>
      <c r="H2" s="1"/>
      <c r="I2"/>
      <c r="J2" s="6"/>
      <c r="N2" s="1"/>
      <c r="O2" s="1"/>
      <c r="P2" s="1"/>
      <c r="R2" s="11"/>
      <c r="S2" s="11"/>
      <c r="U2" s="7"/>
      <c r="V2" s="8"/>
    </row>
    <row r="3" spans="1:22" ht="19.899999999999999" customHeight="1" x14ac:dyDescent="0.25">
      <c r="B3" s="14"/>
      <c r="C3" s="12" t="s">
        <v>0</v>
      </c>
      <c r="D3" s="13"/>
      <c r="E3" s="13"/>
      <c r="F3" s="13"/>
      <c r="G3" s="31"/>
      <c r="H3" s="31"/>
      <c r="I3" s="31"/>
      <c r="J3" s="31"/>
      <c r="K3" s="31"/>
      <c r="L3" s="31"/>
      <c r="M3" s="11"/>
      <c r="N3" s="5"/>
      <c r="O3" s="5"/>
      <c r="P3" s="5"/>
      <c r="Q3" s="11"/>
      <c r="R3" s="11"/>
      <c r="S3" s="11"/>
    </row>
    <row r="4" spans="1:22" ht="19.899999999999999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7"/>
      <c r="C5" s="18"/>
      <c r="D5" s="3"/>
      <c r="G5" s="80" t="s">
        <v>2</v>
      </c>
      <c r="H5" s="81"/>
      <c r="I5" s="1"/>
      <c r="J5"/>
      <c r="N5" s="1"/>
      <c r="O5" s="20"/>
      <c r="P5" s="20"/>
      <c r="R5" s="19" t="s">
        <v>2</v>
      </c>
      <c r="V5" s="6"/>
    </row>
    <row r="6" spans="1:22" ht="70.5" customHeight="1" thickTop="1" thickBot="1" x14ac:dyDescent="0.3">
      <c r="B6" s="33" t="s">
        <v>3</v>
      </c>
      <c r="C6" s="34" t="s">
        <v>15</v>
      </c>
      <c r="D6" s="34" t="s">
        <v>4</v>
      </c>
      <c r="E6" s="34" t="s">
        <v>16</v>
      </c>
      <c r="F6" s="34" t="s">
        <v>17</v>
      </c>
      <c r="G6" s="39" t="s">
        <v>26</v>
      </c>
      <c r="H6" s="40" t="s">
        <v>28</v>
      </c>
      <c r="I6" s="35" t="s">
        <v>18</v>
      </c>
      <c r="J6" s="34" t="s">
        <v>19</v>
      </c>
      <c r="K6" s="34" t="s">
        <v>33</v>
      </c>
      <c r="L6" s="36" t="s">
        <v>20</v>
      </c>
      <c r="M6" s="37" t="s">
        <v>21</v>
      </c>
      <c r="N6" s="36" t="s">
        <v>22</v>
      </c>
      <c r="O6" s="34" t="s">
        <v>34</v>
      </c>
      <c r="P6" s="36" t="s">
        <v>23</v>
      </c>
      <c r="Q6" s="34" t="s">
        <v>5</v>
      </c>
      <c r="R6" s="38" t="s">
        <v>6</v>
      </c>
      <c r="S6" s="43" t="s">
        <v>7</v>
      </c>
      <c r="T6" s="43" t="s">
        <v>8</v>
      </c>
      <c r="U6" s="36" t="s">
        <v>24</v>
      </c>
      <c r="V6" s="36" t="s">
        <v>25</v>
      </c>
    </row>
    <row r="7" spans="1:22" ht="208.5" customHeight="1" thickTop="1" x14ac:dyDescent="0.25">
      <c r="A7" s="21"/>
      <c r="B7" s="44">
        <v>1</v>
      </c>
      <c r="C7" s="45" t="s">
        <v>36</v>
      </c>
      <c r="D7" s="46">
        <v>3</v>
      </c>
      <c r="E7" s="47" t="s">
        <v>27</v>
      </c>
      <c r="F7" s="76" t="s">
        <v>44</v>
      </c>
      <c r="G7" s="114"/>
      <c r="H7" s="48" t="s">
        <v>32</v>
      </c>
      <c r="I7" s="91" t="s">
        <v>41</v>
      </c>
      <c r="J7" s="94" t="s">
        <v>32</v>
      </c>
      <c r="K7" s="97"/>
      <c r="L7" s="100"/>
      <c r="M7" s="106" t="s">
        <v>42</v>
      </c>
      <c r="N7" s="106" t="s">
        <v>43</v>
      </c>
      <c r="O7" s="111">
        <v>21</v>
      </c>
      <c r="P7" s="49">
        <f>D7*Q7</f>
        <v>3600</v>
      </c>
      <c r="Q7" s="50">
        <v>1200</v>
      </c>
      <c r="R7" s="117"/>
      <c r="S7" s="51">
        <f>D7*R7</f>
        <v>0</v>
      </c>
      <c r="T7" s="52" t="str">
        <f t="shared" ref="T7" si="0">IF(ISNUMBER(R7), IF(R7&gt;Q7,"NEVYHOVUJE","VYHOVUJE")," ")</f>
        <v xml:space="preserve"> </v>
      </c>
      <c r="U7" s="103"/>
      <c r="V7" s="53" t="s">
        <v>13</v>
      </c>
    </row>
    <row r="8" spans="1:22" ht="178.5" customHeight="1" x14ac:dyDescent="0.25">
      <c r="A8" s="21"/>
      <c r="B8" s="54">
        <v>2</v>
      </c>
      <c r="C8" s="55" t="s">
        <v>36</v>
      </c>
      <c r="D8" s="56">
        <v>3</v>
      </c>
      <c r="E8" s="57" t="s">
        <v>27</v>
      </c>
      <c r="F8" s="75" t="s">
        <v>45</v>
      </c>
      <c r="G8" s="115"/>
      <c r="H8" s="58" t="s">
        <v>32</v>
      </c>
      <c r="I8" s="92"/>
      <c r="J8" s="95"/>
      <c r="K8" s="98"/>
      <c r="L8" s="101"/>
      <c r="M8" s="109"/>
      <c r="N8" s="107"/>
      <c r="O8" s="112"/>
      <c r="P8" s="59">
        <f>D8*Q8</f>
        <v>3300</v>
      </c>
      <c r="Q8" s="60">
        <v>1100</v>
      </c>
      <c r="R8" s="118"/>
      <c r="S8" s="61">
        <f>D8*R8</f>
        <v>0</v>
      </c>
      <c r="T8" s="62" t="str">
        <f t="shared" ref="T8:T12" si="1">IF(ISNUMBER(R8), IF(R8&gt;Q8,"NEVYHOVUJE","VYHOVUJE")," ")</f>
        <v xml:space="preserve"> </v>
      </c>
      <c r="U8" s="104"/>
      <c r="V8" s="63" t="s">
        <v>13</v>
      </c>
    </row>
    <row r="9" spans="1:22" ht="258.75" customHeight="1" x14ac:dyDescent="0.25">
      <c r="A9" s="21"/>
      <c r="B9" s="54">
        <v>3</v>
      </c>
      <c r="C9" s="55" t="s">
        <v>37</v>
      </c>
      <c r="D9" s="56">
        <v>4</v>
      </c>
      <c r="E9" s="57"/>
      <c r="F9" s="77" t="s">
        <v>50</v>
      </c>
      <c r="G9" s="115"/>
      <c r="H9" s="115"/>
      <c r="I9" s="92"/>
      <c r="J9" s="95"/>
      <c r="K9" s="98"/>
      <c r="L9" s="101"/>
      <c r="M9" s="109"/>
      <c r="N9" s="107"/>
      <c r="O9" s="112"/>
      <c r="P9" s="59">
        <f>D9*Q9</f>
        <v>66000</v>
      </c>
      <c r="Q9" s="60">
        <v>16500</v>
      </c>
      <c r="R9" s="118"/>
      <c r="S9" s="61">
        <f>D9*R9</f>
        <v>0</v>
      </c>
      <c r="T9" s="62" t="str">
        <f t="shared" si="1"/>
        <v xml:space="preserve"> </v>
      </c>
      <c r="U9" s="104"/>
      <c r="V9" s="63" t="s">
        <v>11</v>
      </c>
    </row>
    <row r="10" spans="1:22" ht="159.75" customHeight="1" x14ac:dyDescent="0.25">
      <c r="A10" s="21"/>
      <c r="B10" s="54">
        <v>4</v>
      </c>
      <c r="C10" s="55" t="s">
        <v>38</v>
      </c>
      <c r="D10" s="56">
        <v>4</v>
      </c>
      <c r="E10" s="57" t="s">
        <v>27</v>
      </c>
      <c r="F10" s="75" t="s">
        <v>46</v>
      </c>
      <c r="G10" s="115"/>
      <c r="H10" s="115"/>
      <c r="I10" s="92"/>
      <c r="J10" s="95"/>
      <c r="K10" s="98"/>
      <c r="L10" s="101"/>
      <c r="M10" s="109"/>
      <c r="N10" s="107"/>
      <c r="O10" s="112"/>
      <c r="P10" s="59">
        <f>D10*Q10</f>
        <v>16000</v>
      </c>
      <c r="Q10" s="60">
        <v>4000</v>
      </c>
      <c r="R10" s="118"/>
      <c r="S10" s="61">
        <f>D10*R10</f>
        <v>0</v>
      </c>
      <c r="T10" s="62" t="str">
        <f t="shared" si="1"/>
        <v xml:space="preserve"> </v>
      </c>
      <c r="U10" s="104"/>
      <c r="V10" s="63" t="s">
        <v>12</v>
      </c>
    </row>
    <row r="11" spans="1:22" ht="120" customHeight="1" x14ac:dyDescent="0.25">
      <c r="A11" s="21"/>
      <c r="B11" s="54">
        <v>5</v>
      </c>
      <c r="C11" s="55" t="s">
        <v>39</v>
      </c>
      <c r="D11" s="56">
        <v>1</v>
      </c>
      <c r="E11" s="57" t="s">
        <v>27</v>
      </c>
      <c r="F11" s="75" t="s">
        <v>47</v>
      </c>
      <c r="G11" s="115"/>
      <c r="H11" s="58" t="s">
        <v>32</v>
      </c>
      <c r="I11" s="92"/>
      <c r="J11" s="95"/>
      <c r="K11" s="98"/>
      <c r="L11" s="101"/>
      <c r="M11" s="109"/>
      <c r="N11" s="107"/>
      <c r="O11" s="112"/>
      <c r="P11" s="59">
        <f>D11*Q11</f>
        <v>1800</v>
      </c>
      <c r="Q11" s="60">
        <v>1800</v>
      </c>
      <c r="R11" s="118"/>
      <c r="S11" s="61">
        <f>D11*R11</f>
        <v>0</v>
      </c>
      <c r="T11" s="62" t="str">
        <f t="shared" si="1"/>
        <v xml:space="preserve"> </v>
      </c>
      <c r="U11" s="104"/>
      <c r="V11" s="63" t="s">
        <v>14</v>
      </c>
    </row>
    <row r="12" spans="1:22" ht="212.25" customHeight="1" thickBot="1" x14ac:dyDescent="0.3">
      <c r="A12" s="21"/>
      <c r="B12" s="64">
        <v>6</v>
      </c>
      <c r="C12" s="65" t="s">
        <v>48</v>
      </c>
      <c r="D12" s="66">
        <v>4</v>
      </c>
      <c r="E12" s="67" t="s">
        <v>40</v>
      </c>
      <c r="F12" s="74" t="s">
        <v>49</v>
      </c>
      <c r="G12" s="116"/>
      <c r="H12" s="68" t="s">
        <v>32</v>
      </c>
      <c r="I12" s="93"/>
      <c r="J12" s="96"/>
      <c r="K12" s="99"/>
      <c r="L12" s="102"/>
      <c r="M12" s="110"/>
      <c r="N12" s="108"/>
      <c r="O12" s="113"/>
      <c r="P12" s="69">
        <f>D12*Q12</f>
        <v>2800</v>
      </c>
      <c r="Q12" s="70">
        <v>700</v>
      </c>
      <c r="R12" s="119"/>
      <c r="S12" s="71">
        <f>D12*R12</f>
        <v>0</v>
      </c>
      <c r="T12" s="72" t="str">
        <f t="shared" si="1"/>
        <v xml:space="preserve"> </v>
      </c>
      <c r="U12" s="105"/>
      <c r="V12" s="73" t="s">
        <v>14</v>
      </c>
    </row>
    <row r="13" spans="1:22" ht="17.45" customHeight="1" thickTop="1" thickBot="1" x14ac:dyDescent="0.3">
      <c r="C13"/>
      <c r="D13"/>
      <c r="E13"/>
      <c r="F13"/>
      <c r="G13"/>
      <c r="H13"/>
      <c r="I13"/>
      <c r="J13"/>
      <c r="N13"/>
      <c r="O13"/>
      <c r="P13"/>
    </row>
    <row r="14" spans="1:22" ht="51.75" customHeight="1" thickTop="1" thickBot="1" x14ac:dyDescent="0.3">
      <c r="B14" s="89" t="s">
        <v>31</v>
      </c>
      <c r="C14" s="89"/>
      <c r="D14" s="89"/>
      <c r="E14" s="89"/>
      <c r="F14" s="89"/>
      <c r="G14" s="89"/>
      <c r="H14" s="42"/>
      <c r="I14" s="42"/>
      <c r="J14" s="22"/>
      <c r="K14" s="22"/>
      <c r="L14" s="6"/>
      <c r="M14" s="6"/>
      <c r="N14" s="6"/>
      <c r="O14" s="23"/>
      <c r="P14" s="23"/>
      <c r="Q14" s="24" t="s">
        <v>9</v>
      </c>
      <c r="R14" s="86" t="s">
        <v>10</v>
      </c>
      <c r="S14" s="87"/>
      <c r="T14" s="88"/>
      <c r="U14" s="25"/>
      <c r="V14" s="26"/>
    </row>
    <row r="15" spans="1:22" ht="50.45" customHeight="1" thickTop="1" thickBot="1" x14ac:dyDescent="0.3">
      <c r="B15" s="90" t="s">
        <v>29</v>
      </c>
      <c r="C15" s="90"/>
      <c r="D15" s="90"/>
      <c r="E15" s="90"/>
      <c r="F15" s="90"/>
      <c r="G15" s="90"/>
      <c r="H15" s="90"/>
      <c r="I15" s="27"/>
      <c r="L15" s="9"/>
      <c r="M15" s="9"/>
      <c r="N15" s="9"/>
      <c r="O15" s="28"/>
      <c r="P15" s="28"/>
      <c r="Q15" s="29">
        <f>SUM(P7:P12)</f>
        <v>93500</v>
      </c>
      <c r="R15" s="83">
        <f>SUM(S7:S12)</f>
        <v>0</v>
      </c>
      <c r="S15" s="84"/>
      <c r="T15" s="85"/>
    </row>
    <row r="16" spans="1:22" ht="15.75" thickTop="1" x14ac:dyDescent="0.25">
      <c r="B16" s="82" t="s">
        <v>30</v>
      </c>
      <c r="C16" s="82"/>
      <c r="D16" s="82"/>
      <c r="E16" s="82"/>
      <c r="F16" s="82"/>
      <c r="G16" s="82"/>
      <c r="H16" s="13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2:19" x14ac:dyDescent="0.25">
      <c r="B17" s="41"/>
      <c r="C17" s="41"/>
      <c r="D17" s="41"/>
      <c r="E17" s="41"/>
      <c r="F17" s="41"/>
      <c r="G17" s="13"/>
      <c r="H17" s="13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2:19" x14ac:dyDescent="0.25">
      <c r="B18" s="41"/>
      <c r="C18" s="41"/>
      <c r="D18" s="41"/>
      <c r="E18" s="41"/>
      <c r="F18" s="41"/>
      <c r="G18" s="13"/>
      <c r="H18" s="13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19" x14ac:dyDescent="0.25">
      <c r="B19" s="41"/>
      <c r="C19" s="41"/>
      <c r="D19" s="41"/>
      <c r="E19" s="41"/>
      <c r="F19" s="41"/>
      <c r="G19" s="13"/>
      <c r="H19" s="13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19" ht="19.899999999999999" customHeight="1" x14ac:dyDescent="0.25">
      <c r="C20" s="22"/>
      <c r="D20" s="30"/>
      <c r="E20" s="22"/>
      <c r="F20" s="22"/>
      <c r="G20" s="13"/>
      <c r="H20" s="13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19" ht="19.899999999999999" customHeight="1" x14ac:dyDescent="0.25">
      <c r="H21" s="32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19" ht="19.899999999999999" customHeight="1" x14ac:dyDescent="0.25">
      <c r="C22" s="22"/>
      <c r="D22" s="30"/>
      <c r="E22" s="22"/>
      <c r="F22" s="22"/>
      <c r="G22" s="13"/>
      <c r="H22" s="13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19" ht="19.899999999999999" customHeight="1" x14ac:dyDescent="0.25">
      <c r="C23" s="22"/>
      <c r="D23" s="30"/>
      <c r="E23" s="22"/>
      <c r="F23" s="22"/>
      <c r="G23" s="13"/>
      <c r="H23" s="13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19" ht="19.899999999999999" customHeight="1" x14ac:dyDescent="0.25">
      <c r="C24" s="22"/>
      <c r="D24" s="30"/>
      <c r="E24" s="22"/>
      <c r="F24" s="22"/>
      <c r="G24" s="13"/>
      <c r="H24" s="13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19" ht="19.899999999999999" customHeight="1" x14ac:dyDescent="0.25">
      <c r="C25" s="22"/>
      <c r="D25" s="30"/>
      <c r="E25" s="22"/>
      <c r="F25" s="22"/>
      <c r="G25" s="13"/>
      <c r="H25" s="13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19" ht="19.899999999999999" customHeight="1" x14ac:dyDescent="0.25">
      <c r="C26" s="22"/>
      <c r="D26" s="30"/>
      <c r="E26" s="22"/>
      <c r="F26" s="22"/>
      <c r="G26" s="13"/>
      <c r="H26" s="13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19" ht="19.899999999999999" customHeight="1" x14ac:dyDescent="0.25">
      <c r="C27" s="22"/>
      <c r="D27" s="30"/>
      <c r="E27" s="22"/>
      <c r="F27" s="22"/>
      <c r="G27" s="13"/>
      <c r="H27" s="13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19" ht="19.899999999999999" customHeight="1" x14ac:dyDescent="0.25">
      <c r="C28" s="22"/>
      <c r="D28" s="30"/>
      <c r="E28" s="22"/>
      <c r="F28" s="22"/>
      <c r="G28" s="13"/>
      <c r="H28" s="13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19" ht="19.899999999999999" customHeight="1" x14ac:dyDescent="0.25">
      <c r="C29" s="22"/>
      <c r="D29" s="30"/>
      <c r="E29" s="22"/>
      <c r="F29" s="22"/>
      <c r="G29" s="13"/>
      <c r="H29" s="13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19" ht="19.899999999999999" customHeight="1" x14ac:dyDescent="0.25">
      <c r="C30" s="22"/>
      <c r="D30" s="30"/>
      <c r="E30" s="22"/>
      <c r="F30" s="22"/>
      <c r="G30" s="13"/>
      <c r="H30" s="13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19" ht="19.899999999999999" customHeight="1" x14ac:dyDescent="0.25">
      <c r="C31" s="22"/>
      <c r="D31" s="30"/>
      <c r="E31" s="22"/>
      <c r="F31" s="22"/>
      <c r="G31" s="13"/>
      <c r="H31" s="13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19" ht="19.899999999999999" customHeight="1" x14ac:dyDescent="0.25">
      <c r="C32" s="22"/>
      <c r="D32" s="30"/>
      <c r="E32" s="22"/>
      <c r="F32" s="22"/>
      <c r="G32" s="13"/>
      <c r="H32" s="13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2"/>
      <c r="D33" s="30"/>
      <c r="E33" s="22"/>
      <c r="F33" s="22"/>
      <c r="G33" s="13"/>
      <c r="H33" s="13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2"/>
      <c r="D34" s="30"/>
      <c r="E34" s="22"/>
      <c r="F34" s="22"/>
      <c r="G34" s="13"/>
      <c r="H34" s="13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2"/>
      <c r="D35" s="30"/>
      <c r="E35" s="22"/>
      <c r="F35" s="22"/>
      <c r="G35" s="13"/>
      <c r="H35" s="13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2"/>
      <c r="D36" s="30"/>
      <c r="E36" s="22"/>
      <c r="F36" s="22"/>
      <c r="G36" s="13"/>
      <c r="H36" s="13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2"/>
      <c r="D37" s="30"/>
      <c r="E37" s="22"/>
      <c r="F37" s="22"/>
      <c r="G37" s="13"/>
      <c r="H37" s="13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2"/>
      <c r="D38" s="30"/>
      <c r="E38" s="22"/>
      <c r="F38" s="22"/>
      <c r="G38" s="13"/>
      <c r="H38" s="13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2"/>
      <c r="D39" s="30"/>
      <c r="E39" s="22"/>
      <c r="F39" s="22"/>
      <c r="G39" s="13"/>
      <c r="H39" s="13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2"/>
      <c r="D40" s="30"/>
      <c r="E40" s="22"/>
      <c r="F40" s="22"/>
      <c r="G40" s="13"/>
      <c r="H40" s="13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2"/>
      <c r="D41" s="30"/>
      <c r="E41" s="22"/>
      <c r="F41" s="22"/>
      <c r="G41" s="13"/>
      <c r="H41" s="13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2"/>
      <c r="D42" s="30"/>
      <c r="E42" s="22"/>
      <c r="F42" s="22"/>
      <c r="G42" s="13"/>
      <c r="H42" s="13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2"/>
      <c r="D43" s="30"/>
      <c r="E43" s="22"/>
      <c r="F43" s="22"/>
      <c r="G43" s="13"/>
      <c r="H43" s="13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2"/>
      <c r="D44" s="30"/>
      <c r="E44" s="22"/>
      <c r="F44" s="22"/>
      <c r="G44" s="13"/>
      <c r="H44" s="13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2"/>
      <c r="D45" s="30"/>
      <c r="E45" s="22"/>
      <c r="F45" s="22"/>
      <c r="G45" s="13"/>
      <c r="H45" s="13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2"/>
      <c r="D46" s="30"/>
      <c r="E46" s="22"/>
      <c r="F46" s="22"/>
      <c r="G46" s="13"/>
      <c r="H46" s="13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2"/>
      <c r="D47" s="30"/>
      <c r="E47" s="22"/>
      <c r="F47" s="22"/>
      <c r="G47" s="13"/>
      <c r="H47" s="13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2"/>
      <c r="D48" s="30"/>
      <c r="E48" s="22"/>
      <c r="F48" s="22"/>
      <c r="G48" s="13"/>
      <c r="H48" s="13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2"/>
      <c r="D49" s="30"/>
      <c r="E49" s="22"/>
      <c r="F49" s="22"/>
      <c r="G49" s="13"/>
      <c r="H49" s="13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2"/>
      <c r="D50" s="30"/>
      <c r="E50" s="22"/>
      <c r="F50" s="22"/>
      <c r="G50" s="13"/>
      <c r="H50" s="13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2"/>
      <c r="D51" s="30"/>
      <c r="E51" s="22"/>
      <c r="F51" s="22"/>
      <c r="G51" s="13"/>
      <c r="H51" s="13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2"/>
      <c r="D52" s="30"/>
      <c r="E52" s="22"/>
      <c r="F52" s="22"/>
      <c r="G52" s="13"/>
      <c r="H52" s="13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2"/>
      <c r="D53" s="30"/>
      <c r="E53" s="22"/>
      <c r="F53" s="22"/>
      <c r="G53" s="13"/>
      <c r="H53" s="13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2"/>
      <c r="D54" s="30"/>
      <c r="E54" s="22"/>
      <c r="F54" s="22"/>
      <c r="G54" s="13"/>
      <c r="H54" s="13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2"/>
      <c r="D55" s="30"/>
      <c r="E55" s="22"/>
      <c r="F55" s="22"/>
      <c r="G55" s="13"/>
      <c r="H55" s="13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2"/>
      <c r="D56" s="30"/>
      <c r="E56" s="22"/>
      <c r="F56" s="22"/>
      <c r="G56" s="13"/>
      <c r="H56" s="13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2"/>
      <c r="D57" s="30"/>
      <c r="E57" s="22"/>
      <c r="F57" s="22"/>
      <c r="G57" s="13"/>
      <c r="H57" s="13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2"/>
      <c r="D58" s="30"/>
      <c r="E58" s="22"/>
      <c r="F58" s="22"/>
      <c r="G58" s="13"/>
      <c r="H58" s="13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2"/>
      <c r="D59" s="30"/>
      <c r="E59" s="22"/>
      <c r="F59" s="22"/>
      <c r="G59" s="13"/>
      <c r="H59" s="13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2"/>
      <c r="D60" s="30"/>
      <c r="E60" s="22"/>
      <c r="F60" s="22"/>
      <c r="G60" s="13"/>
      <c r="H60" s="13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2"/>
      <c r="D61" s="30"/>
      <c r="E61" s="22"/>
      <c r="F61" s="22"/>
      <c r="G61" s="13"/>
      <c r="H61" s="13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2"/>
      <c r="D62" s="30"/>
      <c r="E62" s="22"/>
      <c r="F62" s="22"/>
      <c r="G62" s="13"/>
      <c r="H62" s="13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2"/>
      <c r="D63" s="30"/>
      <c r="E63" s="22"/>
      <c r="F63" s="22"/>
      <c r="G63" s="13"/>
      <c r="H63" s="13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2"/>
      <c r="D64" s="30"/>
      <c r="E64" s="22"/>
      <c r="F64" s="22"/>
      <c r="G64" s="13"/>
      <c r="H64" s="13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2"/>
      <c r="D65" s="30"/>
      <c r="E65" s="22"/>
      <c r="F65" s="22"/>
      <c r="G65" s="13"/>
      <c r="H65" s="13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2"/>
      <c r="D66" s="30"/>
      <c r="E66" s="22"/>
      <c r="F66" s="22"/>
      <c r="G66" s="13"/>
      <c r="H66" s="13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2"/>
      <c r="D67" s="30"/>
      <c r="E67" s="22"/>
      <c r="F67" s="22"/>
      <c r="G67" s="13"/>
      <c r="H67" s="13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2"/>
      <c r="D68" s="30"/>
      <c r="E68" s="22"/>
      <c r="F68" s="22"/>
      <c r="G68" s="13"/>
      <c r="H68" s="13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2"/>
      <c r="D69" s="30"/>
      <c r="E69" s="22"/>
      <c r="F69" s="22"/>
      <c r="G69" s="13"/>
      <c r="H69" s="13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2"/>
      <c r="D70" s="30"/>
      <c r="E70" s="22"/>
      <c r="F70" s="22"/>
      <c r="G70" s="13"/>
      <c r="H70" s="13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2"/>
      <c r="D71" s="30"/>
      <c r="E71" s="22"/>
      <c r="F71" s="22"/>
      <c r="G71" s="13"/>
      <c r="H71" s="13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2"/>
      <c r="D72" s="30"/>
      <c r="E72" s="22"/>
      <c r="F72" s="22"/>
      <c r="G72" s="13"/>
      <c r="H72" s="13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2"/>
      <c r="D73" s="30"/>
      <c r="E73" s="22"/>
      <c r="F73" s="22"/>
      <c r="G73" s="13"/>
      <c r="H73" s="13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2"/>
      <c r="D74" s="30"/>
      <c r="E74" s="22"/>
      <c r="F74" s="22"/>
      <c r="G74" s="13"/>
      <c r="H74" s="13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2"/>
      <c r="D75" s="30"/>
      <c r="E75" s="22"/>
      <c r="F75" s="22"/>
      <c r="G75" s="13"/>
      <c r="H75" s="13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2"/>
      <c r="D76" s="30"/>
      <c r="E76" s="22"/>
      <c r="F76" s="22"/>
      <c r="G76" s="13"/>
      <c r="H76" s="13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2"/>
      <c r="D77" s="30"/>
      <c r="E77" s="22"/>
      <c r="F77" s="22"/>
      <c r="G77" s="13"/>
      <c r="H77" s="13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2"/>
      <c r="D78" s="30"/>
      <c r="E78" s="22"/>
      <c r="F78" s="22"/>
      <c r="G78" s="13"/>
      <c r="H78" s="13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2"/>
      <c r="D79" s="30"/>
      <c r="E79" s="22"/>
      <c r="F79" s="22"/>
      <c r="G79" s="13"/>
      <c r="H79" s="13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2"/>
      <c r="D80" s="30"/>
      <c r="E80" s="22"/>
      <c r="F80" s="22"/>
      <c r="G80" s="13"/>
      <c r="H80" s="13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2"/>
      <c r="D81" s="30"/>
      <c r="E81" s="22"/>
      <c r="F81" s="22"/>
      <c r="G81" s="13"/>
      <c r="H81" s="13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2"/>
      <c r="D82" s="30"/>
      <c r="E82" s="22"/>
      <c r="F82" s="22"/>
      <c r="G82" s="13"/>
      <c r="H82" s="13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2"/>
      <c r="D83" s="30"/>
      <c r="E83" s="22"/>
      <c r="F83" s="22"/>
      <c r="G83" s="13"/>
      <c r="H83" s="13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2"/>
      <c r="D84" s="30"/>
      <c r="E84" s="22"/>
      <c r="F84" s="22"/>
      <c r="G84" s="13"/>
      <c r="H84" s="13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2"/>
      <c r="D85" s="30"/>
      <c r="E85" s="22"/>
      <c r="F85" s="22"/>
      <c r="G85" s="13"/>
      <c r="H85" s="13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2"/>
      <c r="D86" s="30"/>
      <c r="E86" s="22"/>
      <c r="F86" s="22"/>
      <c r="G86" s="13"/>
      <c r="H86" s="13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2"/>
      <c r="D87" s="30"/>
      <c r="E87" s="22"/>
      <c r="F87" s="22"/>
      <c r="G87" s="13"/>
      <c r="H87" s="13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2"/>
      <c r="D88" s="30"/>
      <c r="E88" s="22"/>
      <c r="F88" s="22"/>
      <c r="G88" s="13"/>
      <c r="H88" s="13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2"/>
      <c r="D89" s="30"/>
      <c r="E89" s="22"/>
      <c r="F89" s="22"/>
      <c r="G89" s="13"/>
      <c r="H89" s="13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2"/>
      <c r="D90" s="30"/>
      <c r="E90" s="22"/>
      <c r="F90" s="22"/>
      <c r="G90" s="13"/>
      <c r="H90" s="13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2"/>
      <c r="D91" s="30"/>
      <c r="E91" s="22"/>
      <c r="F91" s="22"/>
      <c r="G91" s="13"/>
      <c r="H91" s="13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2"/>
      <c r="D92" s="30"/>
      <c r="E92" s="22"/>
      <c r="F92" s="22"/>
      <c r="G92" s="13"/>
      <c r="H92" s="13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2"/>
      <c r="D93" s="30"/>
      <c r="E93" s="22"/>
      <c r="F93" s="22"/>
      <c r="G93" s="13"/>
      <c r="H93" s="13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2"/>
      <c r="D94" s="30"/>
      <c r="E94" s="22"/>
      <c r="F94" s="22"/>
      <c r="G94" s="13"/>
      <c r="H94" s="13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2"/>
      <c r="D95" s="30"/>
      <c r="E95" s="22"/>
      <c r="F95" s="22"/>
      <c r="G95" s="13"/>
      <c r="H95" s="13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2"/>
      <c r="D96" s="30"/>
      <c r="E96" s="22"/>
      <c r="F96" s="22"/>
      <c r="G96" s="13"/>
      <c r="H96" s="13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2"/>
      <c r="D97" s="30"/>
      <c r="E97" s="22"/>
      <c r="F97" s="22"/>
      <c r="G97" s="13"/>
      <c r="H97" s="13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2"/>
      <c r="D98" s="30"/>
      <c r="E98" s="22"/>
      <c r="F98" s="22"/>
      <c r="G98" s="13"/>
      <c r="H98" s="13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2"/>
      <c r="D99" s="30"/>
      <c r="E99" s="22"/>
      <c r="F99" s="22"/>
      <c r="G99" s="13"/>
      <c r="H99" s="13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2"/>
      <c r="D100" s="30"/>
      <c r="E100" s="22"/>
      <c r="F100" s="22"/>
      <c r="G100" s="13"/>
      <c r="H100" s="13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2"/>
      <c r="D101" s="30"/>
      <c r="E101" s="22"/>
      <c r="F101" s="22"/>
      <c r="G101" s="13"/>
      <c r="H101" s="13"/>
      <c r="I101" s="11"/>
      <c r="J101" s="11"/>
      <c r="K101" s="11"/>
      <c r="L101" s="11"/>
      <c r="M101" s="11"/>
      <c r="N101" s="5"/>
      <c r="O101" s="5"/>
      <c r="P101" s="5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</sheetData>
  <sheetProtection algorithmName="SHA-512" hashValue="uXCzAn3uSsMtANM0MUUdNDA34FG6F3hfJ5rIfI0bXo0Gti8UIcjm/IKigstj8vQgb8miWRGf1XXOn2A3tFQG7A==" saltValue="DXnM84Bql8KF9yMziNrGlA==" spinCount="100000" sheet="1" objects="1" scenarios="1"/>
  <mergeCells count="15">
    <mergeCell ref="U7:U12"/>
    <mergeCell ref="M7:M12"/>
    <mergeCell ref="N7:N12"/>
    <mergeCell ref="O7:O12"/>
    <mergeCell ref="B1:D1"/>
    <mergeCell ref="G5:H5"/>
    <mergeCell ref="B16:G16"/>
    <mergeCell ref="R15:T15"/>
    <mergeCell ref="R14:T14"/>
    <mergeCell ref="B14:G14"/>
    <mergeCell ref="B15:H15"/>
    <mergeCell ref="I7:I12"/>
    <mergeCell ref="J7:J12"/>
    <mergeCell ref="K7:K12"/>
    <mergeCell ref="L7:L12"/>
  </mergeCells>
  <conditionalFormatting sqref="D7:D12 B7:B12">
    <cfRule type="containsBlanks" dxfId="7" priority="76">
      <formula>LEN(TRIM(B7))=0</formula>
    </cfRule>
  </conditionalFormatting>
  <conditionalFormatting sqref="B7:B12">
    <cfRule type="cellIs" dxfId="6" priority="73" operator="greaterThanOrEqual">
      <formula>1</formula>
    </cfRule>
  </conditionalFormatting>
  <conditionalFormatting sqref="T7:T12">
    <cfRule type="cellIs" dxfId="5" priority="60" operator="equal">
      <formula>"VYHOVUJE"</formula>
    </cfRule>
  </conditionalFormatting>
  <conditionalFormatting sqref="T7:T12">
    <cfRule type="cellIs" dxfId="4" priority="59" operator="equal">
      <formula>"NEVYHOVUJE"</formula>
    </cfRule>
  </conditionalFormatting>
  <conditionalFormatting sqref="R7:R12 G7:H12">
    <cfRule type="containsBlanks" dxfId="3" priority="53">
      <formula>LEN(TRIM(G7))=0</formula>
    </cfRule>
  </conditionalFormatting>
  <conditionalFormatting sqref="R7:R12 G7:H12">
    <cfRule type="notContainsBlanks" dxfId="2" priority="51">
      <formula>LEN(TRIM(G7))&gt;0</formula>
    </cfRule>
  </conditionalFormatting>
  <conditionalFormatting sqref="R7:R12 G7:H12">
    <cfRule type="notContainsBlanks" dxfId="1" priority="50">
      <formula>LEN(TRIM(G7))&gt;0</formula>
    </cfRule>
  </conditionalFormatting>
  <conditionalFormatting sqref="G7:H12">
    <cfRule type="notContainsBlanks" dxfId="0" priority="4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12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2022-08-26T09:25:12Z</cp:lastPrinted>
  <dcterms:created xsi:type="dcterms:W3CDTF">2014-03-05T12:43:32Z</dcterms:created>
  <dcterms:modified xsi:type="dcterms:W3CDTF">2023-01-10T11:36:24Z</dcterms:modified>
</cp:coreProperties>
</file>